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H13" i="2"/>
  <c r="C14" i="2"/>
  <c r="D8" i="2" s="1"/>
  <c r="E14" i="2"/>
  <c r="F12" i="2" s="1"/>
  <c r="G14" i="2"/>
  <c r="H7" i="2" s="1"/>
  <c r="H12" i="2" l="1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<sst xmlns="http://schemas.openxmlformats.org/spreadsheetml/2006/main" count="30" uniqueCount="22">
  <si>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</si>
  <si>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</si>
  <si>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</si>
  <si>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</si>
  <si>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</si>
  <si>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</si>
  <si>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</si>
  <si>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</si>
  <si>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</si>
  <si>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</si>
  <si>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</si>
  <si>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</si>
  <si>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</si>
  <si>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</si>
  <si>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</si>
  <si>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</si>
  <si>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</si>
  <si>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</si>
  <si>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</si>
  <si>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</si>
  <si>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ΑΥΓΟΥΣΤΟΣ</t>
  </si>
  <si>
    <t>ΣΕΠΤΕΜΒΡΙΟΣ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</si>
</sst>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7" fillId="0" borderId="8" xfId="0" applyNumberFormat="1" applyFont="1" applyBorder="1"/>
    <xf numFmtId="0" fontId="7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Σεπτέμβριο του 2020 και 2021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3.3270395208021358E-2</c:v>
                </c:pt>
                <c:pt idx="1">
                  <c:v>0.1728953707923693</c:v>
                </c:pt>
                <c:pt idx="2">
                  <c:v>0.17641122468910736</c:v>
                </c:pt>
                <c:pt idx="3">
                  <c:v>0.43000846409271437</c:v>
                </c:pt>
                <c:pt idx="4">
                  <c:v>0.18741454521778761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0.10279053338043094</c:v>
                </c:pt>
                <c:pt idx="1">
                  <c:v>0.25644648534086895</c:v>
                </c:pt>
                <c:pt idx="2">
                  <c:v>0.20646414694454257</c:v>
                </c:pt>
                <c:pt idx="3">
                  <c:v>0.13043094312963618</c:v>
                </c:pt>
                <c:pt idx="4">
                  <c:v>0.30386789120452135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49472"/>
        <c:axId val="190651008"/>
      </c:barChart>
      <c:catAx>
        <c:axId val="19064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65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6510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649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Σεπτέμβριος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142</c:v>
                </c:pt>
                <c:pt idx="1">
                  <c:v>-2407</c:v>
                </c:pt>
                <c:pt idx="2">
                  <c:v>-2265</c:v>
                </c:pt>
                <c:pt idx="3">
                  <c:v>-3081</c:v>
                </c:pt>
                <c:pt idx="4">
                  <c:v>-11732</c:v>
                </c:pt>
                <c:pt idx="5">
                  <c:v>-2316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96448"/>
        <c:axId val="191107840"/>
      </c:barChart>
      <c:catAx>
        <c:axId val="19069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107840"/>
        <c:crosses val="autoZero"/>
        <c:auto val="1"/>
        <c:lblAlgn val="ctr"/>
        <c:lblOffset val="100"/>
        <c:noMultiLvlLbl val="0"/>
      </c:catAx>
      <c:valAx>
        <c:axId val="191107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696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P30" sqref="P30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4"/>
      <c r="E4" s="53" t="s">
        <v>21</v>
      </c>
      <c r="F4" s="56"/>
      <c r="G4" s="56"/>
      <c r="H4" s="56"/>
      <c r="I4" s="56"/>
      <c r="J4" s="54"/>
      <c r="K4" s="53"/>
      <c r="L4" s="57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2021</v>
      </c>
      <c r="D5" s="52"/>
      <c r="E5" s="51">
        <v>2020</v>
      </c>
      <c r="F5" s="52"/>
      <c r="G5" s="51">
        <v>2021</v>
      </c>
      <c r="H5" s="52"/>
      <c r="I5" s="51" t="s">
        <v>16</v>
      </c>
      <c r="J5" s="52"/>
      <c r="K5" s="51" t="s">
        <v>17</v>
      </c>
      <c r="L5" s="55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1509</v>
      </c>
      <c r="D7" s="32">
        <f>C7/C14</f>
        <v>9.268472452552054E-2</v>
      </c>
      <c r="E7" s="39">
        <v>1022</v>
      </c>
      <c r="F7" s="32">
        <f>E7/E14</f>
        <v>3.3270395208021358E-2</v>
      </c>
      <c r="G7" s="39">
        <v>1164</v>
      </c>
      <c r="H7" s="32">
        <f>G7/G14</f>
        <v>0.10279053338043094</v>
      </c>
      <c r="I7" s="25">
        <f t="shared" ref="I7:I12" si="0">G7-E7</f>
        <v>142</v>
      </c>
      <c r="J7" s="26">
        <f t="shared" ref="J7:J13" si="1">I7/E7</f>
        <v>0.13894324853228962</v>
      </c>
      <c r="K7" s="25">
        <f>G7-C7</f>
        <v>-345</v>
      </c>
      <c r="L7" s="26">
        <f>K7/C7</f>
        <v>-0.22862823061630219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6747</v>
      </c>
      <c r="D8" s="32">
        <f>C8/C14</f>
        <v>0.41440943430993182</v>
      </c>
      <c r="E8" s="40">
        <v>5311</v>
      </c>
      <c r="F8" s="32">
        <f>E8/E14</f>
        <v>0.1728953707923693</v>
      </c>
      <c r="G8" s="40">
        <v>2904</v>
      </c>
      <c r="H8" s="32">
        <f>G8/G14</f>
        <v>0.25644648534086895</v>
      </c>
      <c r="I8" s="25">
        <f t="shared" si="0"/>
        <v>-2407</v>
      </c>
      <c r="J8" s="26">
        <f t="shared" si="1"/>
        <v>-0.45321031820749386</v>
      </c>
      <c r="K8" s="25">
        <f t="shared" ref="K8:K14" si="2">G8-C8</f>
        <v>-3843</v>
      </c>
      <c r="L8" s="26">
        <f t="shared" ref="L8:L14" si="3">K8/C8</f>
        <v>-0.56958648288128055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8256</v>
      </c>
      <c r="D9" s="33">
        <f>C9/C14</f>
        <v>0.50709415883545239</v>
      </c>
      <c r="E9" s="41">
        <f t="shared" ref="E9" si="5">SUM(E7:E8)</f>
        <v>6333</v>
      </c>
      <c r="F9" s="33">
        <f>E9/E14</f>
        <v>0.20616576600039066</v>
      </c>
      <c r="G9" s="41">
        <f t="shared" ref="G9" si="6">SUM(G7:G8)</f>
        <v>4068</v>
      </c>
      <c r="H9" s="33">
        <f>G9/G14</f>
        <v>0.35923701872129987</v>
      </c>
      <c r="I9" s="27">
        <f t="shared" si="0"/>
        <v>-2265</v>
      </c>
      <c r="J9" s="28">
        <f t="shared" si="1"/>
        <v>-0.3576504026527712</v>
      </c>
      <c r="K9" s="27">
        <f t="shared" si="2"/>
        <v>-4188</v>
      </c>
      <c r="L9" s="28">
        <f t="shared" si="3"/>
        <v>-0.50726744186046513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1644</v>
      </c>
      <c r="D10" s="32">
        <f>C10/C14</f>
        <v>0.1009765984890363</v>
      </c>
      <c r="E10" s="40">
        <v>5419</v>
      </c>
      <c r="F10" s="32">
        <f>E10/E14</f>
        <v>0.17641122468910736</v>
      </c>
      <c r="G10" s="40">
        <v>2338</v>
      </c>
      <c r="H10" s="32">
        <f>G10/G14</f>
        <v>0.20646414694454257</v>
      </c>
      <c r="I10" s="25">
        <f t="shared" si="0"/>
        <v>-3081</v>
      </c>
      <c r="J10" s="26">
        <f t="shared" si="1"/>
        <v>-0.56855508396383092</v>
      </c>
      <c r="K10" s="25">
        <f t="shared" si="2"/>
        <v>694</v>
      </c>
      <c r="L10" s="26">
        <f t="shared" si="3"/>
        <v>0.42214111922141118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2023</v>
      </c>
      <c r="D11" s="32">
        <f>C11/C14</f>
        <v>0.12425526687549905</v>
      </c>
      <c r="E11" s="40">
        <v>13209</v>
      </c>
      <c r="F11" s="32">
        <f>E11/E14</f>
        <v>0.43000846409271437</v>
      </c>
      <c r="G11" s="40">
        <v>1477</v>
      </c>
      <c r="H11" s="32">
        <f>G11/G14</f>
        <v>0.13043094312963618</v>
      </c>
      <c r="I11" s="25">
        <f t="shared" si="0"/>
        <v>-11732</v>
      </c>
      <c r="J11" s="26">
        <f t="shared" si="1"/>
        <v>-0.88818229994700582</v>
      </c>
      <c r="K11" s="25">
        <f t="shared" si="2"/>
        <v>-546</v>
      </c>
      <c r="L11" s="26">
        <f t="shared" si="3"/>
        <v>-0.26989619377162632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4358</v>
      </c>
      <c r="D12" s="33">
        <f>C12/C14</f>
        <v>0.26767397580001229</v>
      </c>
      <c r="E12" s="41">
        <v>5757</v>
      </c>
      <c r="F12" s="33">
        <f>E12/E14</f>
        <v>0.18741454521778761</v>
      </c>
      <c r="G12" s="41">
        <v>3441</v>
      </c>
      <c r="H12" s="33">
        <f>G12/G14</f>
        <v>0.30386789120452135</v>
      </c>
      <c r="I12" s="27">
        <f t="shared" si="0"/>
        <v>-2316</v>
      </c>
      <c r="J12" s="28">
        <f t="shared" si="1"/>
        <v>-0.40229286086503385</v>
      </c>
      <c r="K12" s="27">
        <f t="shared" si="2"/>
        <v>-917</v>
      </c>
      <c r="L12" s="28">
        <f t="shared" si="3"/>
        <v>-0.21041762276273521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6381</v>
      </c>
      <c r="D13" s="33">
        <f>C13/C14</f>
        <v>0.39192924267551132</v>
      </c>
      <c r="E13" s="42">
        <f t="shared" ref="E13" si="8">E11+E12</f>
        <v>18966</v>
      </c>
      <c r="F13" s="33">
        <f>E13/E14</f>
        <v>0.61742300931050198</v>
      </c>
      <c r="G13" s="42">
        <f t="shared" ref="G13" si="9">G11+G12</f>
        <v>4918</v>
      </c>
      <c r="H13" s="33">
        <f>G13/G14</f>
        <v>0.43429883433415756</v>
      </c>
      <c r="I13" s="27">
        <f>SUM(I11,I12)</f>
        <v>-14048</v>
      </c>
      <c r="J13" s="28">
        <f t="shared" si="1"/>
        <v>-0.74069387324686276</v>
      </c>
      <c r="K13" s="35">
        <f t="shared" ref="K13" si="10">K11+K12</f>
        <v>-1463</v>
      </c>
      <c r="L13" s="28">
        <f t="shared" si="3"/>
        <v>-0.22927440839993732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16281</v>
      </c>
      <c r="D14" s="45">
        <f>C14/C14</f>
        <v>1</v>
      </c>
      <c r="E14" s="44">
        <f t="shared" ref="E14" si="12">E7+E8+E10+E11+E12</f>
        <v>30718</v>
      </c>
      <c r="F14" s="45">
        <f>E14/E14</f>
        <v>1</v>
      </c>
      <c r="G14" s="44">
        <f>G7+G8+G10+G11+G12</f>
        <v>11324</v>
      </c>
      <c r="H14" s="45">
        <v>1</v>
      </c>
      <c r="I14" s="46">
        <f>SUM(I7,I8,I10,I13)</f>
        <v>-19394</v>
      </c>
      <c r="J14" s="47">
        <f>I14/E14</f>
        <v>-0.63135620808646398</v>
      </c>
      <c r="K14" s="48">
        <f t="shared" si="2"/>
        <v>-4957</v>
      </c>
      <c r="L14" s="49">
        <f t="shared" si="3"/>
        <v>-0.30446532768257478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2020</v>
      </c>
      <c r="P16" s="19">
        <v>2021</v>
      </c>
    </row>
    <row r="17" spans="14:24" ht="13.5" thickBot="1" x14ac:dyDescent="0.25">
      <c r="N17" s="12" t="s">
        <v>12</v>
      </c>
      <c r="O17" s="13">
        <f>F7</f>
        <v>3.3270395208021358E-2</v>
      </c>
      <c r="P17" s="13">
        <f>H7</f>
        <v>0.10279053338043094</v>
      </c>
    </row>
    <row r="18" spans="14:24" ht="13.5" thickBot="1" x14ac:dyDescent="0.25">
      <c r="N18" s="18" t="s">
        <v>15</v>
      </c>
      <c r="O18" s="13">
        <f>F8</f>
        <v>0.1728953707923693</v>
      </c>
      <c r="P18" s="13">
        <f>H8</f>
        <v>0.25644648534086895</v>
      </c>
    </row>
    <row r="19" spans="14:24" ht="16.5" thickBot="1" x14ac:dyDescent="0.3">
      <c r="N19" s="15" t="s">
        <v>11</v>
      </c>
      <c r="O19" s="13">
        <f>F10</f>
        <v>0.17641122468910736</v>
      </c>
      <c r="P19" s="13">
        <f>H10</f>
        <v>0.20646414694454257</v>
      </c>
      <c r="X19" s="8"/>
    </row>
    <row r="20" spans="14:24" ht="13.5" thickBot="1" x14ac:dyDescent="0.25">
      <c r="N20" s="15" t="s">
        <v>10</v>
      </c>
      <c r="O20" s="13">
        <f>F11</f>
        <v>0.43000846409271437</v>
      </c>
      <c r="P20" s="13">
        <f>H11</f>
        <v>0.13043094312963618</v>
      </c>
    </row>
    <row r="21" spans="14:24" ht="13.5" thickBot="1" x14ac:dyDescent="0.25">
      <c r="N21" s="16" t="s">
        <v>9</v>
      </c>
      <c r="O21" s="17">
        <f>F12</f>
        <v>0.18741454521778761</v>
      </c>
      <c r="P21" s="17">
        <f>H12</f>
        <v>0.30386789120452135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2021-10-20T08:59:22Z</cp:lastPrinted>
  <dcterms:created xsi:type="dcterms:W3CDTF">2003-11-05T10:42:27Z</dcterms:created>
  <dcterms:modified xsi:type="dcterms:W3CDTF">2021-10-20T08:59:29Z</dcterms:modified>
</cp:coreProperties>
</file>